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114" sheetId="1" r:id="rId1"/>
  </sheets>
  <externalReferences>
    <externalReference r:id="rId2"/>
  </externalReferences>
  <definedNames>
    <definedName name="АДРЕС" localSheetId="0">'ул Николо-Козинская д. 114'!$B$3</definedName>
    <definedName name="АДРЕС">#REF!</definedName>
    <definedName name="АДРЕС2">#REF!</definedName>
    <definedName name="ВХДОЛГ" localSheetId="0">'ул Николо-Козинская д. 114'!$G$9</definedName>
    <definedName name="ВХДОЛГ">#REF!</definedName>
    <definedName name="ВХСАЛЬДО" localSheetId="0">'ул Николо-Козинская д. 114'!$D$9</definedName>
    <definedName name="ВХСАЛЬДО">#REF!</definedName>
    <definedName name="ВХСАЛЬДО3МЕС">#REF!</definedName>
    <definedName name="ДОГОВОР" localSheetId="0">'ул Николо-Козинская д. 114'!$B$4</definedName>
    <definedName name="ДОГОВОР">#REF!</definedName>
    <definedName name="ДОЛГ" localSheetId="0">'ул Николо-Козинская д. 114'!$A$9</definedName>
    <definedName name="ДОЛГ">#REF!</definedName>
    <definedName name="ЗАТРАЧЕНОК" localSheetId="0">'ул Николо-Козинская д. 114'!$D$41</definedName>
    <definedName name="ЗАТРАЧЕНОК">#REF!</definedName>
    <definedName name="ЗАТРАЧЕНОТ" localSheetId="0">'ул Николо-Козинская д. 114'!$D$40</definedName>
    <definedName name="ЗАТРАЧЕНОТ">#REF!</definedName>
    <definedName name="ЗАТРЕМ" localSheetId="0">'ул Николо-Козинская д. 114'!$D$57</definedName>
    <definedName name="ЗАТРЕМ">#REF!</definedName>
    <definedName name="ИСХДОЛГ" localSheetId="0">'ул Николо-Козинская д. 114'!$G$46</definedName>
    <definedName name="ИСХДОЛГ">#REF!</definedName>
    <definedName name="ИСХСАЛЬДО" localSheetId="0">'ул Николо-Козинская д. 114'!$D$46</definedName>
    <definedName name="ИСХСАЛЬДО">#REF!</definedName>
    <definedName name="ИСХСАЛЬДО3МЕС">#REF!</definedName>
    <definedName name="КАП" localSheetId="0">'ул Николо-Козинская д. 114'!$C$41</definedName>
    <definedName name="КАП">#REF!</definedName>
    <definedName name="КАПРЕМ">#REF!</definedName>
    <definedName name="КПЕРЕЧИСК" localSheetId="0">'ул Николо-Козинская д. 114'!$G$41</definedName>
    <definedName name="КПЕРЕЧИСК">#REF!</definedName>
    <definedName name="КПЕРЕЧИСТ" localSheetId="0">'ул Николо-Козинская д. 114'!$G$40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114'!$D$55</definedName>
    <definedName name="НАЧРЕМ">#REF!</definedName>
    <definedName name="НЕЖНАЧРЕМ" localSheetId="0">'ул Николо-Козинская д. 114'!$D$56</definedName>
    <definedName name="НЕЖНАЧРЕМ">#REF!</definedName>
    <definedName name="ОПАЛЧЕНОТ" localSheetId="0">'ул Николо-Козинская д. 114'!$E$40</definedName>
    <definedName name="ОПАЛЧЕНОТ">#REF!</definedName>
    <definedName name="ОПЛАЧЕНОК" localSheetId="0">'ул Николо-Козинская д. 114'!$E$41</definedName>
    <definedName name="ОПЛАЧЕНОК">#REF!</definedName>
    <definedName name="ОСВОЕНО">#REF!</definedName>
    <definedName name="ОСТ" localSheetId="0">'ул Николо-Козинская д. 114'!$A$46</definedName>
    <definedName name="ОСТ">#REF!</definedName>
    <definedName name="ПЛОЩАДЬ" localSheetId="0">'ул Николо-Козинская д. 114'!$B$5</definedName>
    <definedName name="ПЛОЩАДЬ">#REF!</definedName>
    <definedName name="ПЛОЩАДЬДОМА">#REF!</definedName>
    <definedName name="РАЗМЕРПЛАТЫ" localSheetId="0">'ул Николо-Козинская д. 114'!$C$11</definedName>
    <definedName name="РАЗМЕРПЛАТЫ">#REF!</definedName>
    <definedName name="СНРЕМ" localSheetId="0">'ул Николо-Козинская д. 114'!$D$54</definedName>
    <definedName name="СНРЕМ">#REF!</definedName>
    <definedName name="ТАРОТОП" localSheetId="0">'ул Николо-Козинская д. 114'!$C$16</definedName>
    <definedName name="ТАРОТОП">#REF!</definedName>
    <definedName name="ТАРХВС" localSheetId="0">'ул Николо-Козинская д. 114'!$C$17</definedName>
    <definedName name="ТАРХВС">#REF!</definedName>
    <definedName name="ТБО" localSheetId="0">'ул Николо-Козинская д. 114'!$C$13</definedName>
    <definedName name="ТБО">#REF!</definedName>
    <definedName name="ТБОНАЧ" localSheetId="0">'ул Николо-Козинская д. 114'!$D$13</definedName>
    <definedName name="ТБОНАЧ">#REF!</definedName>
    <definedName name="ТБОНЕД" localSheetId="0">'ул Николо-Козинская д. 114'!$F$13</definedName>
    <definedName name="ТБОНЕД">#REF!</definedName>
    <definedName name="ТБООПЛ" localSheetId="0">'ул Николо-Козинская д. 114'!$E$13</definedName>
    <definedName name="ТБООПЛ">#REF!</definedName>
    <definedName name="ТБОПОСТ" localSheetId="0">'ул Николо-Козинская д. 114'!$G$13</definedName>
    <definedName name="ТБОПОСТ">#REF!</definedName>
    <definedName name="ТЕК" localSheetId="0">'ул Николо-Козинская д. 114'!$C$40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<sst xmlns="http://schemas.openxmlformats.org/spreadsheetml/2006/main" count="69" uniqueCount="65">
  <si>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</si>
  <si>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</si>
  <si>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114</t>
  </si>
  <si>
    <t>Договор управления №:</t>
  </si>
  <si>
    <t xml:space="preserve">№ 179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</si>
  <si>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</si>
  <si>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</si>
  <si>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</si>
  <si>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</si>
  <si>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</si>
  <si>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</si>
  <si>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</si>
  <si>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</si>
  <si>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</si>
  <si>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</si>
  <si>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</si>
  <si>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</si>
  <si>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</si>
  <si>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</si>
  <si>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</si>
  <si>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</si>
  <si>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</si>
  <si>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</si>
  <si>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</si>
  <si>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</si>
  <si>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</si>
  <si>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</si>
  <si>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</si>
  <si>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</si>
  <si>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</si>
  <si>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</si>
  <si>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</si>
  <si>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</si>
  <si>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</si>
  <si>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</si>
  <si>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</si>
  <si>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</si>
  <si>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</si>
  <si>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</si>
  <si>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</si>
  <si>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</si>
  <si>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</si>
  <si>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</si>
  <si>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</si>
  <si>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</si>
  <si>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</si>
  <si>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</si>
  <si>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</si>
  <si>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Замена радиаторов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</si>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</sst>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22" xfId="0" applyNumberFormat="1" applyBorder="1" applyAlignment="1">
      <alignment horizontal="center" wrapText="1"/>
    </xf>
    <xf numFmtId="2" fontId="0" fillId="0" borderId="30" xfId="0" applyNumberFormat="1" applyBorder="1" applyAlignment="1">
      <alignment horizontal="center" wrapText="1"/>
    </xf>
    <xf numFmtId="2" fontId="0" fillId="0" borderId="22" xfId="0" applyNumberForma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wrapText="1"/>
    </xf>
    <xf numFmtId="2" fontId="3" fillId="0" borderId="32" xfId="0" applyNumberFormat="1" applyFont="1" applyBorder="1" applyAlignment="1">
      <alignment wrapText="1"/>
    </xf>
    <xf numFmtId="2" fontId="0" fillId="0" borderId="32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CS714"/>
  <sheetViews>
    <sheetView tabSelected="1" topLeftCell="A55" workbookViewId="0">
      <selection activeCell="F103" sqref="F10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2783.7999999999993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299284.91000000027</v>
      </c>
      <c r="E9" s="10" t="s">
        <v>8</v>
      </c>
      <c r="F9" s="11"/>
      <c r="G9" s="9">
        <v>33626.139999999992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278431.11000000034</v>
      </c>
      <c r="E13" s="24">
        <v>277144.23000000068</v>
      </c>
      <c r="F13" s="25">
        <f>ТБОНАЧ-ТБООПЛ</f>
        <v>1286.8799999996554</v>
      </c>
      <c r="G13" s="26">
        <f>ТБООПЛ</f>
        <v>277144.23000000068</v>
      </c>
    </row>
    <row r="14" spans="1:7" ht="13.5" thickBot="1" x14ac:dyDescent="0.25">
      <c r="A14" s="27"/>
      <c r="B14" s="28" t="s">
        <v>17</v>
      </c>
      <c r="C14" s="29"/>
      <c r="D14" s="30">
        <f>D13</f>
        <v>278431.11000000034</v>
      </c>
      <c r="E14" s="30">
        <f>E13</f>
        <v>277144.23000000068</v>
      </c>
      <c r="F14" s="30">
        <f>F13</f>
        <v>1286.8799999996554</v>
      </c>
      <c r="G14" s="30">
        <f>SUM(ТБОПОСТ)</f>
        <v>277144.23000000068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916705.1800000004</v>
      </c>
      <c r="E16" s="24">
        <v>918988.09000000043</v>
      </c>
      <c r="F16" s="25">
        <f t="shared" ref="F16:F25" si="0">D16-E16</f>
        <v>-2282.9100000000326</v>
      </c>
      <c r="G16" s="26">
        <f t="shared" ref="G16:G25" si="1">E16</f>
        <v>918988.09000000043</v>
      </c>
    </row>
    <row r="17" spans="1:7" x14ac:dyDescent="0.2">
      <c r="A17" s="34"/>
      <c r="B17" s="35" t="s">
        <v>20</v>
      </c>
      <c r="C17" s="23">
        <v>25.95</v>
      </c>
      <c r="D17" s="24">
        <v>198591.38999999996</v>
      </c>
      <c r="E17" s="24">
        <v>197608.3</v>
      </c>
      <c r="F17" s="25">
        <f t="shared" si="0"/>
        <v>983.0899999999674</v>
      </c>
      <c r="G17" s="26">
        <f t="shared" si="1"/>
        <v>197608.3</v>
      </c>
    </row>
    <row r="18" spans="1:7" x14ac:dyDescent="0.2">
      <c r="A18" s="34"/>
      <c r="B18" s="35" t="s">
        <v>21</v>
      </c>
      <c r="C18" s="23">
        <v>17.79</v>
      </c>
      <c r="D18" s="24">
        <v>131174.69</v>
      </c>
      <c r="E18" s="24">
        <v>133737.55000000002</v>
      </c>
      <c r="F18" s="25">
        <f t="shared" si="0"/>
        <v>-2562.8600000000151</v>
      </c>
      <c r="G18" s="26">
        <f t="shared" si="1"/>
        <v>133737.55000000002</v>
      </c>
    </row>
    <row r="19" spans="1:7" x14ac:dyDescent="0.2">
      <c r="A19" s="34"/>
      <c r="B19" s="35" t="s">
        <v>22</v>
      </c>
      <c r="C19" s="23">
        <v>4.2300000000000004</v>
      </c>
      <c r="D19" s="24">
        <v>129292.85</v>
      </c>
      <c r="E19" s="24">
        <v>171965.11999999997</v>
      </c>
      <c r="F19" s="25">
        <f t="shared" si="0"/>
        <v>-42672.26999999996</v>
      </c>
      <c r="G19" s="26">
        <f t="shared" si="1"/>
        <v>171965.11999999997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1375764.1100000003</v>
      </c>
      <c r="E26" s="30">
        <f>SUM(E16:E25)</f>
        <v>1422299.0600000003</v>
      </c>
      <c r="F26" s="30">
        <f>SUM(F16:F25)</f>
        <v>-46534.950000000041</v>
      </c>
      <c r="G26" s="30">
        <f>SUM(G16:G25)</f>
        <v>1422299.0600000003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113077.92000000007</v>
      </c>
      <c r="E28" s="24">
        <v>107961.43000000004</v>
      </c>
      <c r="F28" s="25">
        <f>D28-E28</f>
        <v>5116.4900000000343</v>
      </c>
      <c r="G28" s="26">
        <f t="shared" ref="G28:G37" si="2">E28</f>
        <v>107961.43000000004</v>
      </c>
    </row>
    <row r="29" spans="1:7" x14ac:dyDescent="0.2">
      <c r="A29" s="34"/>
      <c r="B29" s="35" t="s">
        <v>25</v>
      </c>
      <c r="C29" s="23">
        <v>0</v>
      </c>
      <c r="D29" s="24">
        <v>26405</v>
      </c>
      <c r="E29" s="24">
        <v>25822.219999999998</v>
      </c>
      <c r="F29" s="25">
        <f>D29-E29</f>
        <v>582.78000000000247</v>
      </c>
      <c r="G29" s="26">
        <f t="shared" si="2"/>
        <v>25822.219999999998</v>
      </c>
    </row>
    <row r="30" spans="1:7" x14ac:dyDescent="0.2">
      <c r="A30" s="34"/>
      <c r="B30" s="35" t="s">
        <v>26</v>
      </c>
      <c r="C30" s="23">
        <v>7.14</v>
      </c>
      <c r="D30" s="24">
        <v>11883.720000000003</v>
      </c>
      <c r="E30" s="24">
        <v>12271.500000000002</v>
      </c>
      <c r="F30" s="25">
        <f t="shared" ref="F30:F37" si="3">D30-E30</f>
        <v>-387.77999999999884</v>
      </c>
      <c r="G30" s="26">
        <f t="shared" si="2"/>
        <v>12271.500000000002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151366.64000000007</v>
      </c>
      <c r="E38" s="30">
        <f>SUM(E28:E37)</f>
        <v>146055.15000000002</v>
      </c>
      <c r="F38" s="30">
        <f>SUM(F28:F37)</f>
        <v>5311.490000000038</v>
      </c>
      <c r="G38" s="30">
        <f>SUM(G28:G37)</f>
        <v>146055.15000000002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55124.520000000019</v>
      </c>
      <c r="E40" s="24">
        <v>55213.569999999992</v>
      </c>
      <c r="F40" s="25">
        <f>ЗАТРАЧЕНОТ-ОПАЛЧЕНОТ</f>
        <v>-89.049999999973807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5487.79</v>
      </c>
    </row>
    <row r="42" spans="1:7" ht="13.5" thickBot="1" x14ac:dyDescent="0.25">
      <c r="A42" s="27"/>
      <c r="B42" s="46" t="s">
        <v>27</v>
      </c>
      <c r="C42" s="40"/>
      <c r="D42" s="30">
        <f>SUM(D40:D41)</f>
        <v>55124.520000000019</v>
      </c>
      <c r="E42" s="30">
        <f>E41+E40</f>
        <v>55213.569999999992</v>
      </c>
      <c r="F42" s="30">
        <f>F41+F40</f>
        <v>-89.049999999973807</v>
      </c>
      <c r="G42" s="30">
        <f>КПЕРЕЧИСТ+КПЕРЕЧИСК</f>
        <v>5487.79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1860686.3800000008</v>
      </c>
      <c r="E44" s="30">
        <f>E42+E38+E26+E14</f>
        <v>1900712.0100000009</v>
      </c>
      <c r="F44" s="30">
        <f>F42+F38+F26+F14</f>
        <v>-40025.630000000325</v>
      </c>
      <c r="G44" s="30">
        <f>G42+G38+G26+G14</f>
        <v>1850986.2300000009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259259.27999999971</v>
      </c>
      <c r="E46" s="10" t="s">
        <v>8</v>
      </c>
      <c r="F46" s="11"/>
      <c r="G46" s="9">
        <v>10213.780000000002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272140.04000000004</v>
      </c>
      <c r="E54" s="56"/>
    </row>
    <row r="55" spans="1:7" x14ac:dyDescent="0.2">
      <c r="A55" s="54" t="s">
        <v>36</v>
      </c>
      <c r="B55" s="57"/>
      <c r="D55" s="56">
        <v>55213.570000000007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327353.61000000004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126284.26000000002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3600</v>
      </c>
      <c r="E65" s="71"/>
    </row>
    <row r="66" spans="1:97" s="63" customFormat="1" x14ac:dyDescent="0.2">
      <c r="A66" s="67" t="s">
        <v>45</v>
      </c>
      <c r="B66" s="67"/>
      <c r="D66" s="70">
        <v>118951.04999999999</v>
      </c>
      <c r="E66" s="71"/>
    </row>
    <row r="67" spans="1:97" s="63" customFormat="1" x14ac:dyDescent="0.2">
      <c r="A67" s="67" t="s">
        <v>46</v>
      </c>
      <c r="B67" s="67"/>
      <c r="D67" s="72">
        <v>5487.79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5"/>
    </row>
    <row r="69" spans="1:97" s="63" customFormat="1" x14ac:dyDescent="0.2">
      <c r="A69" s="76" t="s">
        <v>48</v>
      </c>
      <c r="B69" s="76"/>
      <c r="C69" s="76"/>
      <c r="D69" s="76"/>
      <c r="E69" s="76"/>
      <c r="F69" s="76">
        <v>5487.79</v>
      </c>
      <c r="G69" s="77"/>
    </row>
    <row r="70" spans="1:97" s="63" customFormat="1" x14ac:dyDescent="0.2">
      <c r="A70" s="78" t="s">
        <v>49</v>
      </c>
      <c r="B70" s="78"/>
      <c r="D70" s="79">
        <v>124396.47000000003</v>
      </c>
      <c r="E70" s="80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81" t="s">
        <v>50</v>
      </c>
      <c r="B75" s="81"/>
      <c r="C75" s="81"/>
      <c r="D75" s="81"/>
      <c r="E75" s="81"/>
      <c r="F75" s="81"/>
      <c r="G75" s="81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81" t="s">
        <v>51</v>
      </c>
      <c r="B76" s="81"/>
      <c r="C76" s="81"/>
      <c r="D76" s="81"/>
      <c r="E76" s="81"/>
      <c r="F76" s="81"/>
      <c r="G76" s="81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81" t="s">
        <v>52</v>
      </c>
      <c r="B77" s="81"/>
      <c r="C77" s="81"/>
      <c r="D77" s="81"/>
      <c r="E77" s="81"/>
      <c r="F77" s="81"/>
      <c r="G77" s="81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82"/>
      <c r="B78" s="82"/>
      <c r="C78" s="82"/>
      <c r="D78" s="82"/>
      <c r="E78" s="82"/>
      <c r="F78" s="82"/>
      <c r="G78" s="82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81" t="s">
        <v>53</v>
      </c>
      <c r="B79" s="81"/>
      <c r="C79" s="81"/>
      <c r="D79" s="81"/>
      <c r="E79" s="81"/>
      <c r="F79" s="81"/>
      <c r="G79" s="81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81" t="s">
        <v>54</v>
      </c>
      <c r="B80" s="81"/>
      <c r="C80" s="81"/>
      <c r="D80" s="81"/>
      <c r="E80" s="81"/>
      <c r="F80" s="81"/>
      <c r="G80" s="81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81" t="s">
        <v>55</v>
      </c>
      <c r="B81" s="81"/>
      <c r="C81" s="81"/>
      <c r="D81" s="81"/>
      <c r="E81" s="81"/>
      <c r="F81" s="81"/>
      <c r="G81" s="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82"/>
      <c r="B82" s="82"/>
      <c r="C82" s="82"/>
      <c r="D82" s="82"/>
      <c r="E82" s="82"/>
      <c r="F82" s="82"/>
      <c r="G82" s="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81" t="s">
        <v>56</v>
      </c>
      <c r="B83" s="81"/>
      <c r="C83" s="81"/>
      <c r="D83" s="81"/>
      <c r="E83" s="81"/>
      <c r="F83" s="81"/>
      <c r="G83" s="81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81" t="s">
        <v>57</v>
      </c>
      <c r="B84" s="81"/>
      <c r="C84" s="81"/>
      <c r="D84" s="81"/>
      <c r="E84" s="81"/>
      <c r="F84" s="81"/>
      <c r="G84" s="81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81" t="s">
        <v>58</v>
      </c>
      <c r="B85" s="81"/>
      <c r="C85" s="81"/>
      <c r="D85" s="81"/>
      <c r="E85" s="81"/>
      <c r="F85" s="81"/>
      <c r="G85" s="81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82"/>
      <c r="B86" s="82"/>
      <c r="C86" s="82"/>
      <c r="D86" s="82"/>
      <c r="E86" s="82"/>
      <c r="F86" s="82"/>
      <c r="G86" s="82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81" t="s">
        <v>59</v>
      </c>
      <c r="B87" s="81"/>
      <c r="C87" s="81"/>
      <c r="D87" s="81"/>
      <c r="E87" s="81"/>
      <c r="F87" s="81"/>
      <c r="G87" s="81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81" t="s">
        <v>60</v>
      </c>
      <c r="B88" s="81"/>
      <c r="C88" s="81"/>
      <c r="D88" s="81"/>
      <c r="E88" s="81"/>
      <c r="F88" s="81"/>
      <c r="G88" s="81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3" t="s">
        <v>61</v>
      </c>
      <c r="B91" s="83"/>
      <c r="C91" s="83"/>
      <c r="D91" s="83"/>
      <c r="E91" s="83"/>
      <c r="F91" s="84" t="s">
        <v>62</v>
      </c>
      <c r="G91" s="84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3"/>
      <c r="B92" s="83"/>
      <c r="C92" s="83"/>
      <c r="D92" s="83"/>
      <c r="E92" s="83"/>
      <c r="F92" s="85"/>
      <c r="G92" s="85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3"/>
      <c r="B93" s="83"/>
      <c r="C93" s="83"/>
      <c r="D93" s="83"/>
      <c r="E93" s="83"/>
      <c r="F93" s="84"/>
      <c r="G93" s="84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3" t="s">
        <v>63</v>
      </c>
      <c r="B94" s="83"/>
      <c r="C94" s="83"/>
      <c r="D94" s="83"/>
      <c r="E94" s="83"/>
      <c r="F94" s="84" t="s">
        <v>64</v>
      </c>
      <c r="G94" s="8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E68"/>
    <mergeCell ref="F68:G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114</vt:lpstr>
      <vt:lpstr>'ул Николо-Козинская д. 114'!АДРЕС</vt:lpstr>
      <vt:lpstr>'ул Николо-Козинская д. 114'!ВХДОЛГ</vt:lpstr>
      <vt:lpstr>'ул Николо-Козинская д. 114'!ВХСАЛЬДО</vt:lpstr>
      <vt:lpstr>'ул Николо-Козинская д. 114'!ДОГОВОР</vt:lpstr>
      <vt:lpstr>'ул Николо-Козинская д. 114'!ДОЛГ</vt:lpstr>
      <vt:lpstr>'ул Николо-Козинская д. 114'!ЗАТРАЧЕНОК</vt:lpstr>
      <vt:lpstr>'ул Николо-Козинская д. 114'!ЗАТРАЧЕНОТ</vt:lpstr>
      <vt:lpstr>'ул Николо-Козинская д. 114'!ЗАТРЕМ</vt:lpstr>
      <vt:lpstr>'ул Николо-Козинская д. 114'!ИСХДОЛГ</vt:lpstr>
      <vt:lpstr>'ул Николо-Козинская д. 114'!ИСХСАЛЬДО</vt:lpstr>
      <vt:lpstr>'ул Николо-Козинская д. 114'!КАП</vt:lpstr>
      <vt:lpstr>'ул Николо-Козинская д. 114'!КПЕРЕЧИСК</vt:lpstr>
      <vt:lpstr>'ул Николо-Козинская д. 114'!КПЕРЕЧИСТ</vt:lpstr>
      <vt:lpstr>'ул Николо-Козинская д. 114'!НАЧРЕМ</vt:lpstr>
      <vt:lpstr>'ул Николо-Козинская д. 114'!НЕЖНАЧРЕМ</vt:lpstr>
      <vt:lpstr>'ул Николо-Козинская д. 114'!ОПАЛЧЕНОТ</vt:lpstr>
      <vt:lpstr>'ул Николо-Козинская д. 114'!ОПЛАЧЕНОК</vt:lpstr>
      <vt:lpstr>'ул Николо-Козинская д. 114'!ОСТ</vt:lpstr>
      <vt:lpstr>'ул Николо-Козинская д. 114'!ПЛОЩАДЬ</vt:lpstr>
      <vt:lpstr>'ул Николо-Козинская д. 114'!РАЗМЕРПЛАТЫ</vt:lpstr>
      <vt:lpstr>'ул Николо-Козинская д. 114'!СНРЕМ</vt:lpstr>
      <vt:lpstr>'ул Николо-Козинская д. 114'!ТАРОТОП</vt:lpstr>
      <vt:lpstr>'ул Николо-Козинская д. 114'!ТАРХВС</vt:lpstr>
      <vt:lpstr>'ул Николо-Козинская д. 114'!ТБО</vt:lpstr>
      <vt:lpstr>'ул Николо-Козинская д. 114'!ТБОНАЧ</vt:lpstr>
      <vt:lpstr>'ул Николо-Козинская д. 114'!ТБОНЕД</vt:lpstr>
      <vt:lpstr>'ул Николо-Козинская д. 114'!ТБООПЛ</vt:lpstr>
      <vt:lpstr>'ул Николо-Козинская д. 114'!ТБОПОСТ</vt:lpstr>
      <vt:lpstr>'ул Николо-Козинская д. 114'!ТЕК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2018-03-30T12:50:01Z</dcterms:created>
  <dcterms:modified xsi:type="dcterms:W3CDTF">2018-03-30T12:50:01Z</dcterms:modified>
</cp:coreProperties>
</file>